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<sst xmlns="http://schemas.openxmlformats.org/spreadsheetml/2006/main" count="17" uniqueCount="17">
  <si>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Kalan Gün</t>
  </si>
  <si>
    <t>Başlangıç tarihi</t>
  </si>
  <si>
    <t>Bitiş tarihi</t>
  </si>
  <si>
    <t>Gün</t>
  </si>
  <si>
    <t>Sıra</t>
  </si>
  <si>
    <t>Dönem</t>
  </si>
  <si>
    <t>Aylık Tutar</t>
  </si>
  <si>
    <t>Dönem Tutarı</t>
  </si>
  <si>
    <t>Dönemi</t>
  </si>
  <si>
    <t>Poliçe no</t>
  </si>
  <si>
    <t>Poliçe türü</t>
  </si>
  <si>
    <t>Toplam tutar</t>
  </si>
  <si>
    <t>Gün sayısı</t>
  </si>
  <si>
    <t>Birim TL / Gün</t>
  </si>
  <si>
    <t>DÖNEMSEL GİDERLER HESAPLAMA FORMU</t>
  </si>
  <si>
    <t>Geçici Vergi Dönemi</t>
  </si>
  <si>
    <t>Açıklama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</si>
</sst>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_ ;[Red]\-#,##0.00\ "/>
    <numFmt numFmtId="181" formatCode="#,##0_ ;[Red]\-#,##0\ "/>
    <numFmt numFmtId="182" formatCode="mmm\-yy"/>
    <numFmt numFmtId="183" formatCode="_-* #,##0\ _T_L_-;\-* #,##0\ _T_L_-;_-* &quot;-&quot;??\ _T_L_-;_-@_-"/>
    <numFmt numFmtId="184" formatCode="[$$-1009]#,##0;[Red]\-[$$-1009]#,##0"/>
    <numFmt numFmtId="185" formatCode="[$-41F]dd\ mmmm\ yyyy\ dddd"/>
    <numFmt numFmtId="186" formatCode="[$-41F]mmmm\ yyyy;@"/>
    <numFmt numFmtId="187" formatCode="[$-41F]yyyy\ \-\ mmmm;@"/>
    <numFmt numFmtId="188" formatCode="0.0000000"/>
    <numFmt numFmtId="189" formatCode="0.000000"/>
    <numFmt numFmtId="190" formatCode="0.00000"/>
    <numFmt numFmtId="191" formatCode="0.0000"/>
    <numFmt numFmtId="192" formatCode="_-* #,##0.0\ _T_L_-;\-* #,##0.0\ _T_L_-;_-* &quot;-&quot;??\ _T_L_-;_-@_-"/>
    <numFmt numFmtId="193" formatCode="_-* #,##0.000\ _T_L_-;\-* #,##0.000\ _T_L_-;_-* &quot;-&quot;??\ _T_L_-;_-@_-"/>
    <numFmt numFmtId="194" formatCode="_-* #,##0.0000\ _T_L_-;\-* #,##0.0000\ _T_L_-;_-* &quot;-&quot;??\ _T_L_-;_-@_-"/>
    <numFmt numFmtId="195" formatCode="[$-41F]d\ mmmm\ yyyy\ dddd"/>
    <numFmt numFmtId="196" formatCode="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double">
        <color theme="4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499976634979"/>
      </right>
      <top>
        <color indexed="63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>
        <color indexed="63"/>
      </right>
      <top style="double">
        <color theme="4"/>
      </top>
      <bottom style="thin">
        <color theme="4" tint="0.39998000860214233"/>
      </bottom>
    </border>
    <border>
      <left>
        <color indexed="63"/>
      </left>
      <right style="thin">
        <color theme="4" tint="0.3999499976634979"/>
      </right>
      <top style="double">
        <color theme="4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33" borderId="10" xfId="0" applyFont="1" applyFill="1" applyBorder="1" applyAlignment="1">
      <alignment/>
    </xf>
    <xf numFmtId="179" fontId="0" fillId="34" borderId="11" xfId="55" applyFont="1" applyFill="1" applyBorder="1" applyAlignment="1">
      <alignment/>
    </xf>
    <xf numFmtId="0" fontId="33" fillId="0" borderId="12" xfId="0" applyFont="1" applyBorder="1" applyAlignment="1">
      <alignment/>
    </xf>
    <xf numFmtId="179" fontId="0" fillId="0" borderId="13" xfId="55" applyFont="1" applyBorder="1" applyAlignment="1">
      <alignment/>
    </xf>
    <xf numFmtId="187" fontId="0" fillId="34" borderId="11" xfId="0" applyNumberFormat="1" applyFont="1" applyFill="1" applyBorder="1" applyAlignment="1">
      <alignment horizontal="left"/>
    </xf>
    <xf numFmtId="187" fontId="0" fillId="0" borderId="13" xfId="0" applyNumberFormat="1" applyFont="1" applyBorder="1" applyAlignment="1">
      <alignment horizontal="left"/>
    </xf>
    <xf numFmtId="0" fontId="0" fillId="34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4" borderId="11" xfId="0" applyFont="1" applyFill="1" applyBorder="1" applyAlignment="1">
      <alignment horizontal="right" indent="3"/>
    </xf>
    <xf numFmtId="0" fontId="0" fillId="0" borderId="13" xfId="0" applyFont="1" applyBorder="1" applyAlignment="1">
      <alignment horizontal="right" indent="3"/>
    </xf>
    <xf numFmtId="187" fontId="0" fillId="34" borderId="13" xfId="0" applyNumberFormat="1" applyFont="1" applyFill="1" applyBorder="1" applyAlignment="1">
      <alignment horizontal="left"/>
    </xf>
    <xf numFmtId="0" fontId="0" fillId="34" borderId="13" xfId="0" applyFont="1" applyFill="1" applyBorder="1" applyAlignment="1">
      <alignment horizontal="right" indent="3"/>
    </xf>
    <xf numFmtId="179" fontId="0" fillId="34" borderId="13" xfId="55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9" fillId="33" borderId="16" xfId="0" applyFont="1" applyFill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horizontal="right" indent="3"/>
    </xf>
    <xf numFmtId="179" fontId="33" fillId="0" borderId="17" xfId="55" applyFont="1" applyBorder="1" applyAlignment="1">
      <alignment/>
    </xf>
    <xf numFmtId="0" fontId="33" fillId="0" borderId="18" xfId="0" applyFont="1" applyBorder="1" applyAlignment="1">
      <alignment/>
    </xf>
    <xf numFmtId="0" fontId="0" fillId="34" borderId="13" xfId="0" applyFont="1" applyFill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0" fillId="34" borderId="11" xfId="0" applyFont="1" applyFill="1" applyBorder="1" applyAlignment="1">
      <alignment horizontal="left" indent="1"/>
    </xf>
    <xf numFmtId="183" fontId="35" fillId="34" borderId="19" xfId="55" applyNumberFormat="1" applyFont="1" applyFill="1" applyBorder="1" applyAlignment="1">
      <alignment/>
    </xf>
    <xf numFmtId="194" fontId="35" fillId="0" borderId="20" xfId="55" applyNumberFormat="1" applyFont="1" applyBorder="1" applyAlignment="1">
      <alignment/>
    </xf>
    <xf numFmtId="0" fontId="0" fillId="0" borderId="0" xfId="0" applyFont="1" applyBorder="1" applyAlignment="1">
      <alignment/>
    </xf>
    <xf numFmtId="196" fontId="0" fillId="34" borderId="21" xfId="55" applyNumberFormat="1" applyFont="1" applyFill="1" applyBorder="1" applyAlignment="1">
      <alignment horizontal="right" indent="2"/>
    </xf>
    <xf numFmtId="196" fontId="0" fillId="0" borderId="19" xfId="55" applyNumberFormat="1" applyFont="1" applyBorder="1" applyAlignment="1">
      <alignment horizontal="right" indent="2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 indent="3"/>
    </xf>
    <xf numFmtId="179" fontId="33" fillId="0" borderId="0" xfId="55" applyFont="1" applyBorder="1" applyAlignment="1">
      <alignment/>
    </xf>
    <xf numFmtId="0" fontId="29" fillId="33" borderId="16" xfId="0" applyFont="1" applyFill="1" applyBorder="1" applyAlignment="1">
      <alignment horizontal="center"/>
    </xf>
    <xf numFmtId="179" fontId="0" fillId="0" borderId="11" xfId="55" applyFont="1" applyBorder="1" applyAlignment="1">
      <alignment/>
    </xf>
    <xf numFmtId="179" fontId="0" fillId="0" borderId="22" xfId="55" applyFont="1" applyBorder="1" applyAlignment="1">
      <alignment/>
    </xf>
    <xf numFmtId="179" fontId="0" fillId="34" borderId="11" xfId="55" applyFont="1" applyFill="1" applyBorder="1" applyAlignment="1">
      <alignment/>
    </xf>
    <xf numFmtId="179" fontId="0" fillId="34" borderId="22" xfId="55" applyFont="1" applyFill="1" applyBorder="1" applyAlignment="1">
      <alignment/>
    </xf>
    <xf numFmtId="179" fontId="0" fillId="34" borderId="13" xfId="55" applyFont="1" applyFill="1" applyBorder="1" applyAlignment="1">
      <alignment/>
    </xf>
    <xf numFmtId="179" fontId="0" fillId="34" borderId="23" xfId="55" applyFont="1" applyFill="1" applyBorder="1" applyAlignment="1">
      <alignment/>
    </xf>
    <xf numFmtId="179" fontId="33" fillId="0" borderId="17" xfId="55" applyFont="1" applyBorder="1" applyAlignment="1">
      <alignment/>
    </xf>
    <xf numFmtId="179" fontId="0" fillId="0" borderId="11" xfId="55" applyFont="1" applyBorder="1" applyAlignment="1">
      <alignment horizontal="left" indent="2"/>
    </xf>
    <xf numFmtId="179" fontId="0" fillId="0" borderId="22" xfId="55" applyFont="1" applyBorder="1" applyAlignment="1">
      <alignment horizontal="left" indent="2"/>
    </xf>
    <xf numFmtId="0" fontId="29" fillId="33" borderId="10" xfId="0" applyFont="1" applyFill="1" applyBorder="1" applyAlignment="1">
      <alignment horizontal="left"/>
    </xf>
    <xf numFmtId="0" fontId="29" fillId="33" borderId="22" xfId="0" applyFont="1" applyFill="1" applyBorder="1" applyAlignment="1">
      <alignment horizontal="left"/>
    </xf>
    <xf numFmtId="49" fontId="0" fillId="34" borderId="11" xfId="55" applyNumberFormat="1" applyFont="1" applyFill="1" applyBorder="1" applyAlignment="1">
      <alignment horizontal="left" indent="1"/>
    </xf>
    <xf numFmtId="49" fontId="0" fillId="34" borderId="22" xfId="55" applyNumberFormat="1" applyFont="1" applyFill="1" applyBorder="1" applyAlignment="1">
      <alignment horizontal="left" indent="1"/>
    </xf>
    <xf numFmtId="49" fontId="0" fillId="0" borderId="11" xfId="55" applyNumberFormat="1" applyFont="1" applyBorder="1" applyAlignment="1">
      <alignment horizontal="left" indent="1"/>
    </xf>
    <xf numFmtId="49" fontId="0" fillId="0" borderId="22" xfId="55" applyNumberFormat="1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9" fillId="33" borderId="25" xfId="0" applyFont="1" applyFill="1" applyBorder="1" applyAlignment="1">
      <alignment horizontal="center"/>
    </xf>
    <xf numFmtId="0" fontId="29" fillId="33" borderId="26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L26"/>
  <sheetViews>
    <sheetView showGridLines="0" tabSelected="1" zoomScalePageLayoutView="0" workbookViewId="0" topLeftCell="A1">
      <selection activeCell="M17" sqref="M17"/>
    </sheetView>
  </sheetViews>
  <sheetFormatPr defaultColWidth="9.140625" defaultRowHeight="15"/>
  <cols>
    <col min="1" max="1" width="2.7109375" style="1" customWidth="1"/>
    <col min="2" max="2" width="6.7109375" style="1" customWidth="1"/>
    <col min="3" max="3" width="16.140625" style="1" customWidth="1"/>
    <col min="4" max="4" width="13.8515625" style="1" customWidth="1"/>
    <col min="5" max="5" width="12.8515625" style="1" customWidth="1"/>
    <col min="6" max="6" width="3.57421875" style="1" customWidth="1"/>
    <col min="7" max="7" width="15.140625" style="1" customWidth="1"/>
    <col min="8" max="8" width="15.57421875" style="1" customWidth="1"/>
    <col min="9" max="9" width="9.140625" style="1" hidden="1" customWidth="1"/>
    <col min="10" max="10" width="9.57421875" style="1" hidden="1" customWidth="1"/>
    <col min="11" max="11" width="7.421875" style="1" hidden="1" customWidth="1"/>
    <col min="12" max="12" width="2.00390625" style="1" hidden="1" customWidth="1"/>
    <col min="13" max="13" width="2.421875" style="1" customWidth="1"/>
    <col min="14" max="16384" width="9.140625" style="1" customWidth="1"/>
  </cols>
  <sheetData>
    <row r="1" spans="2:10" ht="15">
      <c r="B1" s="49"/>
      <c r="C1" s="49"/>
      <c r="D1" s="49"/>
      <c r="E1" s="49"/>
      <c r="F1" s="49"/>
      <c r="G1" s="49"/>
      <c r="H1" s="49"/>
      <c r="I1" s="49"/>
      <c r="J1" s="49"/>
    </row>
    <row r="2" spans="2:8" ht="15">
      <c r="B2" s="53" t="s">
        <v>14</v>
      </c>
      <c r="C2" s="53"/>
      <c r="D2" s="53"/>
      <c r="E2" s="53"/>
      <c r="F2" s="53"/>
      <c r="G2" s="53"/>
      <c r="H2" s="53"/>
    </row>
    <row r="4" spans="2:8" ht="15">
      <c r="B4" s="43" t="s">
        <v>9</v>
      </c>
      <c r="C4" s="44"/>
      <c r="D4" s="45"/>
      <c r="E4" s="46"/>
      <c r="G4" s="3" t="s">
        <v>1</v>
      </c>
      <c r="H4" s="28"/>
    </row>
    <row r="5" spans="2:8" ht="15">
      <c r="B5" s="43" t="s">
        <v>10</v>
      </c>
      <c r="C5" s="44"/>
      <c r="D5" s="47"/>
      <c r="E5" s="48"/>
      <c r="G5" s="3" t="s">
        <v>2</v>
      </c>
      <c r="H5" s="29"/>
    </row>
    <row r="6" spans="2:8" ht="15">
      <c r="B6" s="43" t="s">
        <v>16</v>
      </c>
      <c r="C6" s="44"/>
      <c r="D6" s="45"/>
      <c r="E6" s="46"/>
      <c r="G6" s="3" t="s">
        <v>12</v>
      </c>
      <c r="H6" s="25">
        <f>H5-H4</f>
        <v>0</v>
      </c>
    </row>
    <row r="7" spans="2:8" ht="15">
      <c r="B7" s="43" t="s">
        <v>11</v>
      </c>
      <c r="C7" s="44"/>
      <c r="D7" s="41"/>
      <c r="E7" s="42"/>
      <c r="G7" s="3" t="s">
        <v>13</v>
      </c>
      <c r="H7" s="26" t="e">
        <f>D7/H6</f>
        <v>#DIV/0!</v>
      </c>
    </row>
    <row r="9" spans="5:9" ht="15">
      <c r="E9" s="50"/>
      <c r="F9" s="50"/>
      <c r="G9" s="51" t="s">
        <v>15</v>
      </c>
      <c r="H9" s="52"/>
      <c r="I9" s="2"/>
    </row>
    <row r="10" spans="2:9" ht="15">
      <c r="B10" s="17" t="s">
        <v>4</v>
      </c>
      <c r="C10" s="17" t="s">
        <v>5</v>
      </c>
      <c r="D10" s="17" t="s">
        <v>3</v>
      </c>
      <c r="E10" s="33" t="s">
        <v>6</v>
      </c>
      <c r="F10" s="33"/>
      <c r="G10" s="17" t="s">
        <v>7</v>
      </c>
      <c r="H10" s="17" t="s">
        <v>8</v>
      </c>
      <c r="I10" s="1" t="s">
        <v>0</v>
      </c>
    </row>
    <row r="11" spans="2:12" ht="15">
      <c r="B11" s="22">
        <v>1</v>
      </c>
      <c r="C11" s="13">
        <f>H4</f>
        <v>0</v>
      </c>
      <c r="D11" s="14">
        <f>IF(AND(YEAR(H5)=YEAR(H4),MONTH(H5)=MONTH(H4)),H6,DATE(YEAR(C11),MONTH(C11)+1,1)-C11)</f>
        <v>0</v>
      </c>
      <c r="E11" s="38" t="e">
        <f aca="true" t="shared" si="0" ref="E11:E23">D11*$H$7</f>
        <v>#DIV/0!</v>
      </c>
      <c r="F11" s="39"/>
      <c r="G11" s="15">
        <f>IF(J11=1,K11,0)</f>
        <v>0</v>
      </c>
      <c r="H11" s="16">
        <f aca="true" t="shared" si="1" ref="H11:H22">IF(J11=1,YEAR(C11)&amp;" - "&amp;L11,"")</f>
      </c>
      <c r="I11" s="1">
        <f>+H6-D11</f>
        <v>0</v>
      </c>
      <c r="J11" s="1">
        <f>IF(OR(MONTH(C11)=3,MONTH(C11)=6,MONTH(C11)=9,MONTH(C11)=12),1,0)</f>
        <v>0</v>
      </c>
      <c r="K11" s="1" t="e">
        <f aca="true" t="shared" si="2" ref="K11:K23">IF(J10=1,E11,E11+K10)</f>
        <v>#DIV/0!</v>
      </c>
      <c r="L11" s="1">
        <f>IF(MONTH(C11)=1,1,0)+IF(MONTH(C11)=2,1,0)+IF(MONTH(C11)=3,1,0)+IF(MONTH(C11)=4,2,0)+IF(MONTH(C11)=5,2,0)+IF(MONTH(C11)=6,2,0)+IF(MONTH(C11)=7,3,0)+IF(MONTH(C11)=8,3,0)+IF(MONTH(C11)=9,3,0)+IF(MONTH(C11)=10,4,0)+IF(MONTH(C11)=11,4,0)+IF(MONTH(C11)=12,4,0)</f>
        <v>1</v>
      </c>
    </row>
    <row r="12" spans="2:12" ht="15">
      <c r="B12" s="23">
        <v>2</v>
      </c>
      <c r="C12" s="8">
        <f aca="true" t="shared" si="3" ref="C12:C21">DATE(YEAR(C11),MONTH(C11)+1,1)</f>
        <v>32</v>
      </c>
      <c r="D12" s="12">
        <f aca="true" t="shared" si="4" ref="D12:D19">IF((DATE(YEAR(C12),MONTH(C12)+1,1)-C12)&lt;I11,DATE(YEAR(C12),MONTH(C12)+1,1)-C12,I11)</f>
        <v>0</v>
      </c>
      <c r="E12" s="34" t="e">
        <f t="shared" si="0"/>
        <v>#DIV/0!</v>
      </c>
      <c r="F12" s="35"/>
      <c r="G12" s="6">
        <f aca="true" t="shared" si="5" ref="G12:G22">IF(J12=1,K12,0)</f>
        <v>0</v>
      </c>
      <c r="H12" s="10">
        <f t="shared" si="1"/>
      </c>
      <c r="I12" s="1">
        <f aca="true" t="shared" si="6" ref="I12:I22">+I11-D12</f>
        <v>0</v>
      </c>
      <c r="J12" s="1">
        <f aca="true" t="shared" si="7" ref="J12:J23">IF(OR(MONTH(C12)=3,MONTH(C12)=6,MONTH(C12)=9,MONTH(C12)=12),1,0)</f>
        <v>0</v>
      </c>
      <c r="K12" s="1" t="e">
        <f t="shared" si="2"/>
        <v>#DIV/0!</v>
      </c>
      <c r="L12" s="1">
        <f aca="true" t="shared" si="8" ref="L12:L23">IF(MONTH(C12)=1,1,0)+IF(MONTH(C12)=2,1,0)+IF(MONTH(C12)=3,1,0)+IF(MONTH(C12)=4,2,0)+IF(MONTH(C12)=5,2,0)+IF(MONTH(C12)=6,2,0)+IF(MONTH(C12)=7,3,0)+IF(MONTH(C12)=8,3,0)+IF(MONTH(C12)=9,3,0)+IF(MONTH(C12)=10,4,0)+IF(MONTH(C12)=11,4,0)+IF(MONTH(C12)=12,4,0)</f>
        <v>1</v>
      </c>
    </row>
    <row r="13" spans="2:12" ht="15">
      <c r="B13" s="24">
        <v>3</v>
      </c>
      <c r="C13" s="7">
        <f t="shared" si="3"/>
        <v>61</v>
      </c>
      <c r="D13" s="11">
        <f t="shared" si="4"/>
        <v>0</v>
      </c>
      <c r="E13" s="36" t="e">
        <f t="shared" si="0"/>
        <v>#DIV/0!</v>
      </c>
      <c r="F13" s="37"/>
      <c r="G13" s="4" t="e">
        <f t="shared" si="5"/>
        <v>#DIV/0!</v>
      </c>
      <c r="H13" s="9" t="str">
        <f t="shared" si="1"/>
        <v>1900 - 1</v>
      </c>
      <c r="I13" s="1">
        <f t="shared" si="6"/>
        <v>0</v>
      </c>
      <c r="J13" s="1">
        <f t="shared" si="7"/>
        <v>1</v>
      </c>
      <c r="K13" s="1" t="e">
        <f t="shared" si="2"/>
        <v>#DIV/0!</v>
      </c>
      <c r="L13" s="1">
        <f t="shared" si="8"/>
        <v>1</v>
      </c>
    </row>
    <row r="14" spans="2:12" ht="15">
      <c r="B14" s="23">
        <v>4</v>
      </c>
      <c r="C14" s="8">
        <f t="shared" si="3"/>
        <v>92</v>
      </c>
      <c r="D14" s="12">
        <f t="shared" si="4"/>
        <v>0</v>
      </c>
      <c r="E14" s="34" t="e">
        <f t="shared" si="0"/>
        <v>#DIV/0!</v>
      </c>
      <c r="F14" s="35"/>
      <c r="G14" s="6">
        <f t="shared" si="5"/>
        <v>0</v>
      </c>
      <c r="H14" s="10">
        <f t="shared" si="1"/>
      </c>
      <c r="I14" s="1">
        <f t="shared" si="6"/>
        <v>0</v>
      </c>
      <c r="J14" s="1">
        <f t="shared" si="7"/>
        <v>0</v>
      </c>
      <c r="K14" s="1" t="e">
        <f t="shared" si="2"/>
        <v>#DIV/0!</v>
      </c>
      <c r="L14" s="1">
        <f t="shared" si="8"/>
        <v>2</v>
      </c>
    </row>
    <row r="15" spans="2:12" ht="15">
      <c r="B15" s="24">
        <v>5</v>
      </c>
      <c r="C15" s="7">
        <f t="shared" si="3"/>
        <v>122</v>
      </c>
      <c r="D15" s="11">
        <f t="shared" si="4"/>
        <v>0</v>
      </c>
      <c r="E15" s="36" t="e">
        <f t="shared" si="0"/>
        <v>#DIV/0!</v>
      </c>
      <c r="F15" s="37"/>
      <c r="G15" s="4">
        <f t="shared" si="5"/>
        <v>0</v>
      </c>
      <c r="H15" s="9">
        <f t="shared" si="1"/>
      </c>
      <c r="I15" s="1">
        <f t="shared" si="6"/>
        <v>0</v>
      </c>
      <c r="J15" s="1">
        <f t="shared" si="7"/>
        <v>0</v>
      </c>
      <c r="K15" s="1" t="e">
        <f t="shared" si="2"/>
        <v>#DIV/0!</v>
      </c>
      <c r="L15" s="1">
        <f t="shared" si="8"/>
        <v>2</v>
      </c>
    </row>
    <row r="16" spans="2:12" ht="15">
      <c r="B16" s="23">
        <v>6</v>
      </c>
      <c r="C16" s="8">
        <f t="shared" si="3"/>
        <v>153</v>
      </c>
      <c r="D16" s="12">
        <f t="shared" si="4"/>
        <v>0</v>
      </c>
      <c r="E16" s="34" t="e">
        <f t="shared" si="0"/>
        <v>#DIV/0!</v>
      </c>
      <c r="F16" s="35"/>
      <c r="G16" s="6" t="e">
        <f t="shared" si="5"/>
        <v>#DIV/0!</v>
      </c>
      <c r="H16" s="10" t="str">
        <f t="shared" si="1"/>
        <v>1900 - 2</v>
      </c>
      <c r="I16" s="1">
        <f t="shared" si="6"/>
        <v>0</v>
      </c>
      <c r="J16" s="1">
        <f t="shared" si="7"/>
        <v>1</v>
      </c>
      <c r="K16" s="1" t="e">
        <f t="shared" si="2"/>
        <v>#DIV/0!</v>
      </c>
      <c r="L16" s="1">
        <f t="shared" si="8"/>
        <v>2</v>
      </c>
    </row>
    <row r="17" spans="2:12" ht="15">
      <c r="B17" s="24">
        <v>7</v>
      </c>
      <c r="C17" s="7">
        <f t="shared" si="3"/>
        <v>183</v>
      </c>
      <c r="D17" s="11">
        <f t="shared" si="4"/>
        <v>0</v>
      </c>
      <c r="E17" s="36" t="e">
        <f t="shared" si="0"/>
        <v>#DIV/0!</v>
      </c>
      <c r="F17" s="37"/>
      <c r="G17" s="4">
        <f t="shared" si="5"/>
        <v>0</v>
      </c>
      <c r="H17" s="9">
        <f t="shared" si="1"/>
      </c>
      <c r="I17" s="1">
        <f t="shared" si="6"/>
        <v>0</v>
      </c>
      <c r="J17" s="1">
        <f t="shared" si="7"/>
        <v>0</v>
      </c>
      <c r="K17" s="1" t="e">
        <f t="shared" si="2"/>
        <v>#DIV/0!</v>
      </c>
      <c r="L17" s="1">
        <f t="shared" si="8"/>
        <v>3</v>
      </c>
    </row>
    <row r="18" spans="2:12" ht="15">
      <c r="B18" s="23">
        <v>8</v>
      </c>
      <c r="C18" s="8">
        <f t="shared" si="3"/>
        <v>214</v>
      </c>
      <c r="D18" s="12">
        <f t="shared" si="4"/>
        <v>0</v>
      </c>
      <c r="E18" s="34" t="e">
        <f t="shared" si="0"/>
        <v>#DIV/0!</v>
      </c>
      <c r="F18" s="35"/>
      <c r="G18" s="6">
        <f t="shared" si="5"/>
        <v>0</v>
      </c>
      <c r="H18" s="10">
        <f t="shared" si="1"/>
      </c>
      <c r="I18" s="1">
        <f t="shared" si="6"/>
        <v>0</v>
      </c>
      <c r="J18" s="1">
        <f t="shared" si="7"/>
        <v>0</v>
      </c>
      <c r="K18" s="1" t="e">
        <f t="shared" si="2"/>
        <v>#DIV/0!</v>
      </c>
      <c r="L18" s="1">
        <f t="shared" si="8"/>
        <v>3</v>
      </c>
    </row>
    <row r="19" spans="2:12" ht="15">
      <c r="B19" s="24">
        <v>9</v>
      </c>
      <c r="C19" s="7">
        <f t="shared" si="3"/>
        <v>245</v>
      </c>
      <c r="D19" s="12">
        <f t="shared" si="4"/>
        <v>0</v>
      </c>
      <c r="E19" s="36" t="e">
        <f t="shared" si="0"/>
        <v>#DIV/0!</v>
      </c>
      <c r="F19" s="37"/>
      <c r="G19" s="4" t="e">
        <f t="shared" si="5"/>
        <v>#DIV/0!</v>
      </c>
      <c r="H19" s="9" t="str">
        <f t="shared" si="1"/>
        <v>1900 - 3</v>
      </c>
      <c r="I19" s="1">
        <f t="shared" si="6"/>
        <v>0</v>
      </c>
      <c r="J19" s="1">
        <f t="shared" si="7"/>
        <v>1</v>
      </c>
      <c r="K19" s="1" t="e">
        <f t="shared" si="2"/>
        <v>#DIV/0!</v>
      </c>
      <c r="L19" s="1">
        <f t="shared" si="8"/>
        <v>3</v>
      </c>
    </row>
    <row r="20" spans="2:12" ht="15">
      <c r="B20" s="23">
        <v>10</v>
      </c>
      <c r="C20" s="8">
        <f t="shared" si="3"/>
        <v>275</v>
      </c>
      <c r="D20" s="12">
        <f>IF((DATE(YEAR(C20),MONTH(C20)+1,1)-C20)&lt;I19,DATE(YEAR(C20),MONTH(C20)+1,1)-C20,I19)</f>
        <v>0</v>
      </c>
      <c r="E20" s="34" t="e">
        <f t="shared" si="0"/>
        <v>#DIV/0!</v>
      </c>
      <c r="F20" s="35"/>
      <c r="G20" s="6">
        <f t="shared" si="5"/>
        <v>0</v>
      </c>
      <c r="H20" s="10">
        <f t="shared" si="1"/>
      </c>
      <c r="I20" s="1">
        <f t="shared" si="6"/>
        <v>0</v>
      </c>
      <c r="J20" s="1">
        <f t="shared" si="7"/>
        <v>0</v>
      </c>
      <c r="K20" s="1" t="e">
        <f t="shared" si="2"/>
        <v>#DIV/0!</v>
      </c>
      <c r="L20" s="1">
        <f t="shared" si="8"/>
        <v>4</v>
      </c>
    </row>
    <row r="21" spans="2:12" ht="15">
      <c r="B21" s="24">
        <v>11</v>
      </c>
      <c r="C21" s="7">
        <f t="shared" si="3"/>
        <v>306</v>
      </c>
      <c r="D21" s="11">
        <f>IF((DATE(YEAR(C21),MONTH(C21)+1,1)-C21)&lt;I20,DATE(YEAR(C21),MONTH(C21)+1,1)-C21,I20)</f>
        <v>0</v>
      </c>
      <c r="E21" s="36" t="e">
        <f t="shared" si="0"/>
        <v>#DIV/0!</v>
      </c>
      <c r="F21" s="37"/>
      <c r="G21" s="4">
        <f t="shared" si="5"/>
        <v>0</v>
      </c>
      <c r="H21" s="9">
        <f t="shared" si="1"/>
      </c>
      <c r="I21" s="1">
        <f t="shared" si="6"/>
        <v>0</v>
      </c>
      <c r="J21" s="1">
        <f t="shared" si="7"/>
        <v>0</v>
      </c>
      <c r="K21" s="1" t="e">
        <f t="shared" si="2"/>
        <v>#DIV/0!</v>
      </c>
      <c r="L21" s="1">
        <f t="shared" si="8"/>
        <v>4</v>
      </c>
    </row>
    <row r="22" spans="2:12" ht="15">
      <c r="B22" s="23">
        <v>12</v>
      </c>
      <c r="C22" s="8">
        <f>+C21+D21</f>
        <v>306</v>
      </c>
      <c r="D22" s="12">
        <f>IF((DATE(YEAR(C22),MONTH(C22)+1,1)-C22)&lt;I21,DATE(YEAR(C22),MONTH(C22)+1,1)-C22,I21)</f>
        <v>0</v>
      </c>
      <c r="E22" s="34" t="e">
        <f t="shared" si="0"/>
        <v>#DIV/0!</v>
      </c>
      <c r="F22" s="35"/>
      <c r="G22" s="6">
        <f t="shared" si="5"/>
        <v>0</v>
      </c>
      <c r="H22" s="10">
        <f t="shared" si="1"/>
      </c>
      <c r="I22" s="1">
        <f t="shared" si="6"/>
        <v>0</v>
      </c>
      <c r="J22" s="1">
        <f t="shared" si="7"/>
        <v>0</v>
      </c>
      <c r="K22" s="1" t="e">
        <f t="shared" si="2"/>
        <v>#DIV/0!</v>
      </c>
      <c r="L22" s="1">
        <f t="shared" si="8"/>
        <v>4</v>
      </c>
    </row>
    <row r="23" spans="2:12" ht="15.75" thickBot="1">
      <c r="B23" s="24">
        <v>13</v>
      </c>
      <c r="C23" s="7">
        <f>+C22+D22</f>
        <v>306</v>
      </c>
      <c r="D23" s="11">
        <f>IF((DATE(YEAR(C23),MONTH(C23)+1,1)-C23)&lt;I22,DATE(YEAR(C23),MONTH(C23)+1,1)-C23,I22)</f>
        <v>0</v>
      </c>
      <c r="E23" s="36" t="e">
        <f t="shared" si="0"/>
        <v>#DIV/0!</v>
      </c>
      <c r="F23" s="37"/>
      <c r="G23" s="4" t="e">
        <f>K23</f>
        <v>#DIV/0!</v>
      </c>
      <c r="H23" s="9" t="e">
        <f>IF(E23=0,"",YEAR(C23)&amp;" - "&amp;L23)</f>
        <v>#DIV/0!</v>
      </c>
      <c r="J23" s="1">
        <f t="shared" si="7"/>
        <v>0</v>
      </c>
      <c r="K23" s="1" t="e">
        <f t="shared" si="2"/>
        <v>#DIV/0!</v>
      </c>
      <c r="L23" s="1">
        <f t="shared" si="8"/>
        <v>4</v>
      </c>
    </row>
    <row r="24" spans="2:8" ht="15.75" thickTop="1">
      <c r="B24" s="5"/>
      <c r="C24" s="18"/>
      <c r="D24" s="19">
        <f>SUM(D11:D23)</f>
        <v>0</v>
      </c>
      <c r="E24" s="40" t="e">
        <f>SUM(E11:F23)</f>
        <v>#DIV/0!</v>
      </c>
      <c r="F24" s="40"/>
      <c r="G24" s="20" t="e">
        <f>SUM(G11:G23)</f>
        <v>#DIV/0!</v>
      </c>
      <c r="H24" s="21"/>
    </row>
    <row r="25" spans="2:8" s="27" customFormat="1" ht="15">
      <c r="B25" s="30"/>
      <c r="C25" s="30"/>
      <c r="D25" s="31"/>
      <c r="E25" s="32"/>
      <c r="F25" s="32"/>
      <c r="G25" s="32"/>
      <c r="H25" s="30"/>
    </row>
    <row r="26" ht="15">
      <c r="B26"/>
    </row>
  </sheetData>
  <sheetProtection/>
  <mergeCells count="27">
    <mergeCell ref="B1:J1"/>
    <mergeCell ref="E9:F9"/>
    <mergeCell ref="E19:F19"/>
    <mergeCell ref="E20:F20"/>
    <mergeCell ref="E21:F21"/>
    <mergeCell ref="G9:H9"/>
    <mergeCell ref="B2:H2"/>
    <mergeCell ref="B7:C7"/>
    <mergeCell ref="D6:E6"/>
    <mergeCell ref="E17:F17"/>
    <mergeCell ref="E18:F18"/>
    <mergeCell ref="E24:F24"/>
    <mergeCell ref="D7:E7"/>
    <mergeCell ref="B4:C4"/>
    <mergeCell ref="B5:C5"/>
    <mergeCell ref="B6:C6"/>
    <mergeCell ref="D4:E4"/>
    <mergeCell ref="D5:E5"/>
    <mergeCell ref="E23:F23"/>
    <mergeCell ref="E22:F22"/>
    <mergeCell ref="E10:F10"/>
    <mergeCell ref="E16:F16"/>
    <mergeCell ref="E15:F15"/>
    <mergeCell ref="E14:F14"/>
    <mergeCell ref="E13:F13"/>
    <mergeCell ref="E12:F12"/>
    <mergeCell ref="E11:F11"/>
  </mergeCells>
  <dataValidations count="1">
    <dataValidation type="list" allowBlank="1" showInputMessage="1" showErrorMessage="1" sqref="D5:E5">
      <formula1>"Kasko sigortası,Trafik sigortası,Diğer"</formula1>
    </dataValidation>
  </dataValidations>
  <printOptions/>
  <pageMargins left="0.45" right="0.7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</dc:creator>
  <cp:keywords/>
  <dc:description/>
  <cp:lastModifiedBy>Ersel Doğan DURSUN</cp:lastModifiedBy>
  <cp:lastPrinted>2021-10-13T07:38:42Z</cp:lastPrinted>
  <dcterms:created xsi:type="dcterms:W3CDTF">2009-08-21T06:50:41Z</dcterms:created>
  <dcterms:modified xsi:type="dcterms:W3CDTF">2022-04-14T13:59:54Z</dcterms:modified>
  <cp:category/>
  <cp:version/>
  <cp:contentType/>
  <cp:contentStatus/>
</cp:coreProperties>
</file>